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<sst xmlns="http://schemas.openxmlformats.org/spreadsheetml/2006/main" count="94" uniqueCount="72">
  <si>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</si>
  <si>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</si>
  <si>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</si>
  <si>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</si>
  <si>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</si>
  <si>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</si>
  <si>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</si>
  <si>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</si>
  <si>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</si>
  <si>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</si>
  <si>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</si>
  <si>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</si>
  <si>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</si>
  <si>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</si>
  <si>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</si>
  <si>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</si>
  <si>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</si>
  <si>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</si>
  <si>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</si>
  <si>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</si>
  <si>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</si>
  <si>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</si>
  <si>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</si>
  <si>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</si>
  <si>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</si>
  <si>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</si>
  <si>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</si>
  <si>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</si>
  <si>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</si>
  <si>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</si>
  <si>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</si>
  <si>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</si>
  <si>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</si>
  <si>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</si>
  <si>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</si>
  <si>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</si>
  <si>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</si>
  <si>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</si>
  <si>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</si>
  <si>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</si>
  <si>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</si>
  <si>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</si>
  <si>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</si>
  <si>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</si>
  <si>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</si>
  <si>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</si>
  <si>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</si>
  <si>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</si>
  <si>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</si>
  <si>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</si>
  <si>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</si>
  <si>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</si>
  <si>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</si>
  <si>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</si>
  <si>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</si>
  <si>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</si>
  <si>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</si>
  <si>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</si>
  <si>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PQ   V1Y 0Z2</t>
  </si>
  <si>
    <t xml:space="preserve">E-Mail: </t>
  </si>
  <si>
    <t>jdoe@??.com</t>
  </si>
  <si>
    <t>TRAINING FUND:</t>
  </si>
  <si>
    <t>HOURS x</t>
  </si>
  <si>
    <t>Employee Assistance Fund</t>
  </si>
  <si>
    <t xml:space="preserve"> PROBATION FULL</t>
  </si>
  <si>
    <t>QUEBEC - PROBATIONARY EMPLOYEES</t>
  </si>
  <si>
    <t>Full Plan - Probationary (over 120 hrs)</t>
  </si>
  <si>
    <t>Retiree Plan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</si>
  <si>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</si>
  <si>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</si>
  <si>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</si>
  <si>
    <t>N/A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</si>
</sst>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7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0" fontId="1" fillId="0" borderId="0" xfId="55" applyFont="1" applyProtection="1">
      <alignment/>
      <protection locked="0"/>
    </xf>
    <xf numFmtId="171" fontId="6" fillId="0" borderId="0" xfId="0" applyNumberFormat="1" applyFont="1" applyAlignment="1" applyProtection="1">
      <alignment/>
      <protection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167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">
      <selection activeCell="L13" sqref="L13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10546875" style="29" customWidth="1"/>
    <col min="7" max="7" width="7.4453125" style="23" customWidth="1"/>
    <col min="8" max="8" width="7.3359375" style="23" customWidth="1"/>
    <col min="9" max="9" width="7.7773437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20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19</v>
      </c>
      <c r="E2" s="49"/>
      <c r="F2" s="49"/>
      <c r="G2" s="48"/>
    </row>
    <row r="3" spans="1:7" s="20" customFormat="1" ht="20.25">
      <c r="A3" s="19"/>
      <c r="B3" s="47" t="s">
        <v>21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30</v>
      </c>
      <c r="B5" s="38" t="s">
        <v>56</v>
      </c>
      <c r="C5" s="21"/>
      <c r="D5" s="21"/>
      <c r="E5" s="22"/>
      <c r="F5" s="22"/>
      <c r="G5" s="55" t="s">
        <v>32</v>
      </c>
      <c r="H5" s="24" t="s">
        <v>55</v>
      </c>
      <c r="I5" s="21"/>
      <c r="J5" s="21"/>
    </row>
    <row r="6" spans="1:10" ht="15">
      <c r="A6" s="55" t="s">
        <v>23</v>
      </c>
      <c r="B6" s="39" t="s">
        <v>31</v>
      </c>
      <c r="C6" s="27" t="s">
        <v>65</v>
      </c>
      <c r="D6" s="21"/>
      <c r="E6" s="22"/>
      <c r="F6" s="22"/>
      <c r="G6" s="56" t="s">
        <v>59</v>
      </c>
      <c r="H6" s="24" t="s">
        <v>60</v>
      </c>
      <c r="I6" s="21"/>
      <c r="J6" s="21"/>
    </row>
    <row r="7" spans="1:10" ht="15">
      <c r="A7" s="56"/>
      <c r="B7" s="40" t="s">
        <v>58</v>
      </c>
      <c r="C7" s="21"/>
      <c r="D7" s="21"/>
      <c r="E7" s="22"/>
      <c r="F7" s="22"/>
      <c r="G7" s="55" t="s">
        <v>24</v>
      </c>
      <c r="H7" s="24" t="s">
        <v>33</v>
      </c>
      <c r="I7" s="21"/>
      <c r="J7" s="21"/>
    </row>
    <row r="8" spans="1:10" ht="15">
      <c r="A8" s="55" t="s">
        <v>22</v>
      </c>
      <c r="B8" s="41">
        <v>43647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25</v>
      </c>
      <c r="C9" s="43" t="s">
        <v>1</v>
      </c>
      <c r="D9" s="43" t="s">
        <v>2</v>
      </c>
      <c r="E9" s="44" t="s">
        <v>28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26</v>
      </c>
      <c r="B10" s="45" t="s">
        <v>57</v>
      </c>
      <c r="C10" s="45" t="s">
        <v>7</v>
      </c>
      <c r="D10" s="45" t="s">
        <v>8</v>
      </c>
      <c r="E10" s="46" t="s">
        <v>64</v>
      </c>
      <c r="F10" s="46" t="s">
        <v>27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47</v>
      </c>
      <c r="B11" s="7" t="s">
        <v>51</v>
      </c>
      <c r="C11" s="8"/>
      <c r="D11" s="9">
        <v>375</v>
      </c>
      <c r="E11" s="10" t="s">
        <v>34</v>
      </c>
      <c r="F11" s="10"/>
      <c r="G11" s="9">
        <v>35</v>
      </c>
      <c r="H11" s="9">
        <v>71.82</v>
      </c>
      <c r="I11" s="9" t="s">
        <v>71</v>
      </c>
      <c r="J11" s="9">
        <v>370</v>
      </c>
    </row>
    <row r="12" spans="1:10" s="26" customFormat="1" ht="15.75" customHeight="1">
      <c r="A12" s="8" t="s">
        <v>48</v>
      </c>
      <c r="B12" s="8" t="s">
        <v>52</v>
      </c>
      <c r="C12" s="8"/>
      <c r="D12" s="9">
        <v>72</v>
      </c>
      <c r="E12" s="10"/>
      <c r="F12" s="10" t="s">
        <v>34</v>
      </c>
      <c r="G12" s="9">
        <v>35</v>
      </c>
      <c r="H12" s="9">
        <v>23.14</v>
      </c>
      <c r="I12" s="9" t="s">
        <v>71</v>
      </c>
      <c r="J12" s="9">
        <v>70</v>
      </c>
    </row>
    <row r="13" spans="1:10" s="26" customFormat="1" ht="15.75" customHeight="1">
      <c r="A13" s="8" t="s">
        <v>49</v>
      </c>
      <c r="B13" s="8" t="s">
        <v>53</v>
      </c>
      <c r="C13" s="8"/>
      <c r="D13" s="9">
        <v>150</v>
      </c>
      <c r="E13" s="10" t="s">
        <v>34</v>
      </c>
      <c r="F13" s="10"/>
      <c r="G13" s="9">
        <v>35</v>
      </c>
      <c r="H13" s="9">
        <v>48.18</v>
      </c>
      <c r="I13" s="9" t="s">
        <v>71</v>
      </c>
      <c r="J13" s="9">
        <v>140</v>
      </c>
    </row>
    <row r="14" spans="1:10" s="26" customFormat="1" ht="15.75" customHeight="1">
      <c r="A14" s="8" t="s">
        <v>50</v>
      </c>
      <c r="B14" s="8" t="s">
        <v>54</v>
      </c>
      <c r="C14" s="8"/>
      <c r="D14" s="9">
        <v>375</v>
      </c>
      <c r="E14" s="10" t="s">
        <v>34</v>
      </c>
      <c r="F14" s="10"/>
      <c r="G14" s="9">
        <v>35</v>
      </c>
      <c r="H14" s="9">
        <v>71.82</v>
      </c>
      <c r="I14" s="9" t="s">
        <v>71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7"/>
      <c r="B31" s="57"/>
      <c r="C31" s="57"/>
      <c r="D31" s="35"/>
      <c r="E31" s="35"/>
      <c r="F31" s="58"/>
      <c r="G31" s="35"/>
      <c r="H31" s="35"/>
      <c r="I31" s="35"/>
      <c r="J31" s="35"/>
    </row>
    <row r="32" spans="1:10" ht="15.75" thickTop="1">
      <c r="A32" s="59"/>
      <c r="B32" s="60" t="s">
        <v>11</v>
      </c>
      <c r="C32" s="61"/>
      <c r="D32" s="61">
        <f>SUM(D11:D31)</f>
        <v>972</v>
      </c>
      <c r="E32" s="36">
        <f>COUNTIF(E11:E31,"X")</f>
        <v>3</v>
      </c>
      <c r="F32" s="62">
        <f>COUNTIF(F11:F31,"X")</f>
        <v>1</v>
      </c>
      <c r="G32" s="61">
        <f>SUM(G11:G31)</f>
        <v>140</v>
      </c>
      <c r="H32" s="61">
        <f>SUM(H11:H31)</f>
        <v>214.95999999999998</v>
      </c>
      <c r="I32" s="61">
        <f>SUM(I11:I31)</f>
        <v>0</v>
      </c>
      <c r="J32" s="63">
        <f>SUM(J11:J31)</f>
        <v>955</v>
      </c>
    </row>
    <row r="33" spans="1:10" ht="15">
      <c r="A33" s="27" t="s">
        <v>29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40</v>
      </c>
      <c r="F35" s="17">
        <v>5.75</v>
      </c>
      <c r="G35" s="13" t="s">
        <v>13</v>
      </c>
      <c r="H35" s="30">
        <f>D35*F35</f>
        <v>5589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 t="s">
        <v>71</v>
      </c>
      <c r="I38" s="28"/>
      <c r="J38" s="28"/>
    </row>
    <row r="39" spans="1:10" ht="15">
      <c r="A39" s="18" t="s">
        <v>61</v>
      </c>
      <c r="B39" s="28"/>
      <c r="D39" s="30">
        <f>J32</f>
        <v>955</v>
      </c>
      <c r="E39" s="12" t="s">
        <v>62</v>
      </c>
      <c r="F39" s="17">
        <v>0.35</v>
      </c>
      <c r="G39" s="13" t="s">
        <v>13</v>
      </c>
      <c r="H39" s="30" t="s">
        <v>71</v>
      </c>
      <c r="I39" s="28"/>
      <c r="J39" s="28"/>
    </row>
    <row r="40" spans="1:10" ht="15">
      <c r="A40" s="28"/>
      <c r="B40" s="28"/>
      <c r="E40" s="23"/>
      <c r="G40" s="12" t="s">
        <v>37</v>
      </c>
      <c r="I40" s="28"/>
      <c r="J40" s="31">
        <f>SUM(H35:H39)</f>
        <v>5943.96</v>
      </c>
    </row>
    <row r="41" spans="1:10" ht="15">
      <c r="A41" s="18" t="s">
        <v>43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5" t="s">
        <v>66</v>
      </c>
      <c r="C42" s="4"/>
      <c r="D42" s="14">
        <v>376.75</v>
      </c>
      <c r="E42" s="12" t="s">
        <v>35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45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0">
        <f>SUM(D42:D43)</f>
        <v>376.75</v>
      </c>
      <c r="E44" s="12" t="s">
        <v>36</v>
      </c>
      <c r="F44" s="13"/>
      <c r="G44" s="16" t="s">
        <v>13</v>
      </c>
      <c r="H44" s="30">
        <f>C44*D44</f>
        <v>1130.25</v>
      </c>
    </row>
    <row r="45" spans="1:10" ht="15">
      <c r="A45" s="28"/>
      <c r="B45" s="12" t="s">
        <v>18</v>
      </c>
      <c r="C45" s="32">
        <f>F32</f>
        <v>1</v>
      </c>
      <c r="D45" s="71">
        <v>49.7</v>
      </c>
      <c r="E45" s="12" t="s">
        <v>46</v>
      </c>
      <c r="F45" s="5"/>
      <c r="G45" s="13" t="s">
        <v>13</v>
      </c>
      <c r="H45" s="30">
        <f>C45*D45</f>
        <v>49.7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38</v>
      </c>
      <c r="H46" s="28"/>
      <c r="I46" s="28"/>
      <c r="J46" s="33">
        <f>SUM(H44:H45)</f>
        <v>1179.95</v>
      </c>
    </row>
    <row r="47" spans="1:10" ht="15">
      <c r="A47" s="28"/>
      <c r="B47" s="28"/>
      <c r="C47" s="28"/>
      <c r="D47" s="28"/>
      <c r="E47" s="12"/>
      <c r="F47" s="13"/>
      <c r="G47" s="28" t="s">
        <v>39</v>
      </c>
      <c r="H47" s="28"/>
      <c r="I47" s="28"/>
      <c r="J47" s="33">
        <f>J46*0.09</f>
        <v>106.1955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28"/>
      <c r="B49" s="64" t="s">
        <v>67</v>
      </c>
      <c r="C49" s="28"/>
      <c r="D49" s="30">
        <f>D32</f>
        <v>972</v>
      </c>
      <c r="E49" s="12" t="s">
        <v>40</v>
      </c>
      <c r="F49" s="17">
        <v>0.34</v>
      </c>
      <c r="G49" s="16" t="s">
        <v>13</v>
      </c>
      <c r="H49" s="30">
        <f>D49*F49</f>
        <v>330.48</v>
      </c>
      <c r="I49" s="34"/>
      <c r="J49" s="68">
        <f>H49</f>
        <v>330.48</v>
      </c>
    </row>
    <row r="50" spans="2:10" ht="15">
      <c r="B50" s="64" t="s">
        <v>63</v>
      </c>
      <c r="C50" s="64"/>
      <c r="D50" s="11">
        <f>J32</f>
        <v>955</v>
      </c>
      <c r="E50" s="65" t="s">
        <v>40</v>
      </c>
      <c r="F50" s="17">
        <v>0.04</v>
      </c>
      <c r="G50" s="66" t="s">
        <v>13</v>
      </c>
      <c r="H50" s="11">
        <f>D50*F50</f>
        <v>38.2</v>
      </c>
      <c r="I50" s="64"/>
      <c r="J50" s="11">
        <f>H50</f>
        <v>38.2</v>
      </c>
    </row>
    <row r="51" spans="2:10" ht="15">
      <c r="B51" s="67" t="s">
        <v>68</v>
      </c>
      <c r="C51" s="64"/>
      <c r="D51" s="11">
        <f>J32</f>
        <v>955</v>
      </c>
      <c r="E51" s="65" t="s">
        <v>40</v>
      </c>
      <c r="F51" s="17">
        <v>0.02</v>
      </c>
      <c r="G51" s="66" t="s">
        <v>13</v>
      </c>
      <c r="H51" s="11">
        <f>D51*F51</f>
        <v>19.1</v>
      </c>
      <c r="I51" s="64"/>
      <c r="J51" s="11">
        <f>H51</f>
        <v>19.1</v>
      </c>
    </row>
    <row r="52" spans="2:10" ht="15">
      <c r="B52" s="64"/>
      <c r="C52" s="64"/>
      <c r="D52" s="11"/>
      <c r="E52" s="65"/>
      <c r="F52" s="17"/>
      <c r="G52" s="66"/>
      <c r="H52" s="11"/>
      <c r="I52" s="64"/>
      <c r="J52" s="11"/>
    </row>
    <row r="53" spans="1:10" ht="15">
      <c r="A53" s="51"/>
      <c r="B53" s="51"/>
      <c r="C53" s="51"/>
      <c r="D53" s="51" t="s">
        <v>44</v>
      </c>
      <c r="E53" s="52"/>
      <c r="F53" s="53"/>
      <c r="G53" s="51"/>
      <c r="H53" s="51"/>
      <c r="I53" s="51"/>
      <c r="J53" s="37">
        <f>SUM(J40:J51)</f>
        <v>7617.885499999999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42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69" t="s">
        <v>41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69" t="s">
        <v>70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mnoga</cp:lastModifiedBy>
  <cp:lastPrinted>2010-12-21T17:41:53Z</cp:lastPrinted>
  <dcterms:created xsi:type="dcterms:W3CDTF">2003-04-15T18:30:46Z</dcterms:created>
  <dcterms:modified xsi:type="dcterms:W3CDTF">2019-08-15T22:44:01Z</dcterms:modified>
  <cp:category/>
  <cp:version/>
  <cp:contentType/>
  <cp:contentStatus/>
</cp:coreProperties>
</file>